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Департаменты\Деп. Закупок\Внутренние\Конкурсы\2021\РКСМ-1120 GpS трекеры\ЗК 1120\"/>
    </mc:Choice>
  </mc:AlternateContent>
  <bookViews>
    <workbookView xWindow="480" yWindow="105" windowWidth="20865" windowHeight="9315"/>
  </bookViews>
  <sheets>
    <sheet name="лот" sheetId="6" r:id="rId1"/>
    <sheet name="1.1.1." sheetId="7" r:id="rId2"/>
    <sheet name="1.1.2." sheetId="4" r:id="rId3"/>
  </sheets>
  <definedNames>
    <definedName name="_xlnm.Print_Area" localSheetId="1">'1.1.1.'!$A$1:$B$11</definedName>
    <definedName name="_xlnm.Print_Area" localSheetId="2">'1.1.2.'!$A$1:$E$39</definedName>
    <definedName name="_xlnm.Print_Area" localSheetId="0">лот!$A$1:$M$36</definedName>
  </definedNames>
  <calcPr calcId="152511"/>
</workbook>
</file>

<file path=xl/calcChain.xml><?xml version="1.0" encoding="utf-8"?>
<calcChain xmlns="http://schemas.openxmlformats.org/spreadsheetml/2006/main">
  <c r="L23" i="6" l="1"/>
  <c r="L24" i="6"/>
  <c r="L25" i="6"/>
  <c r="L26" i="6"/>
  <c r="L27" i="6"/>
  <c r="L28" i="6"/>
  <c r="L29" i="6"/>
  <c r="L30" i="6"/>
  <c r="L31" i="6"/>
  <c r="L32" i="6"/>
  <c r="L22" i="6"/>
  <c r="J33" i="6" l="1"/>
  <c r="L21" i="6"/>
  <c r="L33" i="6" s="1"/>
  <c r="J21" i="6"/>
  <c r="I21" i="6" l="1"/>
  <c r="J8" i="6"/>
  <c r="I8" i="6"/>
  <c r="L9" i="6"/>
  <c r="L11" i="6"/>
  <c r="L12" i="6"/>
  <c r="L13" i="6"/>
  <c r="L14" i="6"/>
  <c r="L15" i="6"/>
  <c r="L16" i="6"/>
  <c r="L17" i="6"/>
  <c r="L18" i="6"/>
  <c r="L19" i="6"/>
  <c r="L10" i="6"/>
  <c r="L8" i="6" l="1"/>
</calcChain>
</file>

<file path=xl/sharedStrings.xml><?xml version="1.0" encoding="utf-8"?>
<sst xmlns="http://schemas.openxmlformats.org/spreadsheetml/2006/main" count="232" uniqueCount="97">
  <si>
    <t>Заказчик</t>
  </si>
  <si>
    <t>ЕИ</t>
  </si>
  <si>
    <t>Номер закупки</t>
  </si>
  <si>
    <t>№ позиции</t>
  </si>
  <si>
    <t>№ лота</t>
  </si>
  <si>
    <t>Цена одной единицы Продукции, без НДС (руб.)</t>
  </si>
  <si>
    <t>Город выполнения работ</t>
  </si>
  <si>
    <t>Приложение 1.1. к закупочной документации</t>
  </si>
  <si>
    <t>ИТОГО, начальная максимальная цена договора по лоту 1 :</t>
  </si>
  <si>
    <t>РКСМ-1120</t>
  </si>
  <si>
    <t xml:space="preserve">Монтаж терминала в т.ч.:
1.1. поиск мест подключения и расположения терминала;
1.2. разборка/сборка панели (для расположения терминала);
1.3. подключение внешнего питания терминала и контроля зажигания с последующим изолированием мест подключения проводки ТС;
1.4. настройка/программирование терминала (указание порта, IP адреса сервера, настройка конфигурации терминала);
1.5. пломбировка:
·         всех точек подключения к электрической проводке ТС;
·         корпуса держателя предохранителя;
·         корпуса терминала с местами подключения пинов электропроводки.
1.6. проверка работы;
1.7. заполнение документации
</t>
  </si>
  <si>
    <t>01.02.2021-30.01.2024</t>
  </si>
  <si>
    <t>Демонтаж терминала в т.ч.:
2.1. разборка сборка панели (для доступа к терминалу);
2.2. отсоединение проводов терминала от бортовой сети ТС с последующим изолированием мест подключения проводов терминала к бортовой сети ТС;
2.3.снятия антенн GPS/GSM/ГЛОНАСС (при наличии внешних антенных);</t>
  </si>
  <si>
    <t>Переподключение контактов (внешнее питание/зажигание/массы/ДУТ) (за единицу) в т.ч.:
4.1. Разборка сборка панели (для доступа к терминалу);
4.2. Пере подключение контактов;
4.3. Пере пломбировка контактов и/или предохранителя (включая пломбы).</t>
  </si>
  <si>
    <t>Замена ГЛОНАСС и GSM антенн в т.ч.:
5.1. Разборка сборка панели (для доступа к терминалу);
5.2. Замена ГЛОНАСС/GPS антенны (не включая антенну);</t>
  </si>
  <si>
    <t>Новая ГЛОНАСС/GPS/GSM антенна (при замене антенны)</t>
  </si>
  <si>
    <t>Подключение питания блока (трекера) к аккумулятору</t>
  </si>
  <si>
    <t>Прокладка кабеля питания к аккумулятору</t>
  </si>
  <si>
    <t>Перенос ГЛОННАС антенны  GPS либо GSM антенны в т.ч.:
9.1. Разборка сборка панели (для доступа к антенне);
9.2. Перенос ГЛОННАС/GPS либо GSM антенны;
9.3. Пере пломбировка контактов и/или предохранителя (включая пломбы).</t>
  </si>
  <si>
    <t>Замена терминала без прокладки новой проводки в т.ч.:
10.1. Разборка сборка панели (для доступа к терминалу);
10.2. Снятие/установка терминала;
10.3. Пере пломбировка корпуса прибора (включая пломбы);</t>
  </si>
  <si>
    <t>Перепломбировка контактов или предохранителя</t>
  </si>
  <si>
    <t>Замена предохранителя включая предохранитель в т.ч.:
12.1. Разборка сборка панели (для доступа к предохранителю);
12.2. Замена предохранителя (включая предохранитель);
12.3 Пере пломбировка предохранителя (включая пломбы).</t>
  </si>
  <si>
    <t>Диагностика оборудования в т.ч.:
13.1. Разборка сборка панели (для доступа к терминалу);
13.2. Осмотр целостности контактов, проводов, пломб. 
13.3. Выявление неисправности.
Либо удаленная диагностика в т.ч.:
13.1. Подключение к терминалу;
13.2. Проверка/корректировка настроек;
13.3. Перезагрузка терминала;</t>
  </si>
  <si>
    <t>Новый шлейф питания</t>
  </si>
  <si>
    <t xml:space="preserve"> Новый бортовой абонентский GPS/GPRS терминал</t>
  </si>
  <si>
    <t>Замена GPS терминала с прокладкой новой проводки (при установке терминала отличной марки и модели от ранее установленного на ТС) в т.ч.:
16.1. Разборка сборка панели (для доступа к терминалу);
16.2. Снятие старого терминала;
16.3. Отсоединение проводов терминала от бортовой сети ТС с последующим изолированием мест подключения проводов терминала к бортовой сети ТС;
16.4. Снятие антенн GPS/GSM/ГЛОНАСС;
16.5. Извлечение SIM-карты с последующей установкой крышек терминала на место; 
16.6. Установка в новый терминал извлеченной SIM карты;
16.7. Поиск мест подключения и расположения терминала;
16.8. Подключение внешнего питания терминала и контроля зажигания с последующим изолированием мест подключения проводки ТС;
16.9. Настройка/программирование терминала (указание порта, IP адреса сервера, настройка конфигурации терминала);
16.10. Пломбировка:
• всех точек подключения к электрической проводке ТС;
• корпуса держателя предохранителя;
• корпуса терминала с местами подключения пинов электропроводки.
16.11. Проверка работы;</t>
  </si>
  <si>
    <t>Замена SIM карты (SIM карта Исполнителя)</t>
  </si>
  <si>
    <t>Переустановка или перенос блока (трекера) с прокладкой новой проводки внутри кабины в т.ч.:
18.1. Разборка сборка панели (для доступа к терминалу);
18.2. Переустановка или перенос блока (трекера);
18.3. Прокладка новой проводки внутри кабины (включая проводку, автомобильную гофру, пластиковые стяжки);
18.4. Пере пломбировка контактов и/или предохранителя (включая пломбы);</t>
  </si>
  <si>
    <t>Подключение штатного ДУТ без прокладки проводки</t>
  </si>
  <si>
    <t>Установка врезного ДУТ 
- первоначальная диагностика
- врезка датчика в бак
- прокладка кабеля
- проверка работы
- заполнение документации</t>
  </si>
  <si>
    <t>Прокладка кабеля в стеснённых условиях</t>
  </si>
  <si>
    <t>Установка ДУТ без прокладки проводов (в случае замены ДУТ)</t>
  </si>
  <si>
    <t>Переподключение питания ДУТ</t>
  </si>
  <si>
    <t>Диагностика ДУТ</t>
  </si>
  <si>
    <t>Прокладка кабеля ДУТ</t>
  </si>
  <si>
    <t>Тарировка ДУТ на АЗС</t>
  </si>
  <si>
    <t>Тарировка ДУТ мерными емкостями</t>
  </si>
  <si>
    <t>Демонтаж ДУТ</t>
  </si>
  <si>
    <t>Пломбировка ДУТ</t>
  </si>
  <si>
    <t>Контрольный замер ДУТ</t>
  </si>
  <si>
    <t>Кабель монтажный для ДУТ</t>
  </si>
  <si>
    <r>
      <t>Замена батареи включая батарею в т.ч.:</t>
    </r>
    <r>
      <rPr>
        <b/>
        <sz val="14"/>
        <rFont val="Times New Roman"/>
        <family val="1"/>
        <charset val="204"/>
      </rPr>
      <t xml:space="preserve">
</t>
    </r>
    <r>
      <rPr>
        <sz val="14"/>
        <rFont val="Times New Roman"/>
        <family val="1"/>
        <charset val="204"/>
      </rPr>
      <t>3.1. Снятие/установка терминала;
3.2. Сборка/разборка терминала;
3.3. Замена батареи;</t>
    </r>
  </si>
  <si>
    <t>Спецификация на оказываемые услуги (Условия заключения договоров по объемам работ)</t>
  </si>
  <si>
    <t>Требования к услугам</t>
  </si>
  <si>
    <t>г. Благовещенск</t>
  </si>
  <si>
    <t>ООО «Волжские коммунальные системы»</t>
  </si>
  <si>
    <t xml:space="preserve">ООО «Горводоканал» </t>
  </si>
  <si>
    <t>г.Пенза</t>
  </si>
  <si>
    <t>г.Тольятти</t>
  </si>
  <si>
    <t xml:space="preserve">АО «Кировские коммунальные системы» </t>
  </si>
  <si>
    <t>г.Киров</t>
  </si>
  <si>
    <t>ООО «Березниковская водоснабжающая компания</t>
  </si>
  <si>
    <t>г.Березники</t>
  </si>
  <si>
    <t>АО «ПКС-Водоканал»</t>
  </si>
  <si>
    <t>г.Петрозаводск</t>
  </si>
  <si>
    <t xml:space="preserve"> АО «ПКС-Тепловые сети»</t>
  </si>
  <si>
    <t>ООО «Самарские коммунальные системы»</t>
  </si>
  <si>
    <t>г.Самара</t>
  </si>
  <si>
    <t xml:space="preserve"> АО «Тамбовские коммунальные системы» </t>
  </si>
  <si>
    <t>г. Тамбов</t>
  </si>
  <si>
    <t>ООО «Ульяновскоблводоканал»</t>
  </si>
  <si>
    <t>г.Димитровград</t>
  </si>
  <si>
    <t xml:space="preserve">г.Пермь
</t>
  </si>
  <si>
    <t>комплекс услуг</t>
  </si>
  <si>
    <t>Период оказания услуг</t>
  </si>
  <si>
    <t>регионы УО РКС</t>
  </si>
  <si>
    <t>ООО «Новогор-Прикамье»</t>
  </si>
  <si>
    <t>всего, в т.ч.</t>
  </si>
  <si>
    <t>Согласно Техническому заданию</t>
  </si>
  <si>
    <t>Состав комплекса услуг</t>
  </si>
  <si>
    <t>Согласно Приложению 1.1.1.</t>
  </si>
  <si>
    <t>Приложение 1.1.1. к закупочной документации</t>
  </si>
  <si>
    <t>Состав комплекса  ежемесячных услуг по обслуживанию оборудованния (бортовой абонентский GPS/GPRS терминал), выполняемое Исполнителем ежемесячно по каждому автотранспортному средству, оборудованному бортовым абонентским GPS/GPRS терминалом</t>
  </si>
  <si>
    <t>№ п/п</t>
  </si>
  <si>
    <t xml:space="preserve">Контроль следующих параметров:
1. Перемещение объектов в режиме реального времени;
2. Контроль работы двигателя в режиме реального времени;
3. Контроль работы дополнительного оборудования в режиме реального времени.
</t>
  </si>
  <si>
    <t xml:space="preserve">Транспортировка данных посредством сети GSM от объектов на сервер общества Исполнителя </t>
  </si>
  <si>
    <t>Хранение и обработка данных на сервере общества Исполнителя</t>
  </si>
  <si>
    <t xml:space="preserve">Техническая поддержка по работе системы по телефону   </t>
  </si>
  <si>
    <t>Доступ к базе данных хранящихся на сервере общества Исполнителя</t>
  </si>
  <si>
    <t>Наименование оказываемых услуг</t>
  </si>
  <si>
    <t>Количество транспортных средств, ед.</t>
  </si>
  <si>
    <t>Цена в мес, руб. без НДС за комплекс услуг на 1 ед. транспортного средства</t>
  </si>
  <si>
    <t>Согласно Приложению 1.1.2.</t>
  </si>
  <si>
    <t>Приложение 1.1.2. к закупочной документации</t>
  </si>
  <si>
    <t>1 (одна) услуга для 1-го транспортного средства</t>
  </si>
  <si>
    <t>Примечания:</t>
  </si>
  <si>
    <t xml:space="preserve">Цена в мес, руб. без НДС за комплекс услуг </t>
  </si>
  <si>
    <t>Стоимость, руб. без НДС за весь период договора</t>
  </si>
  <si>
    <t>Стоимость комплекса разовых услуг в месяц является ориентировочной, услуги оплачиваются Заказчиком по факту, если иное не указано в заявке участника согласно примечанию 1.</t>
  </si>
  <si>
    <r>
      <t xml:space="preserve">Комплекс разовых услуг  аварийно-восстановительных работ по ремонту оборудования GPS/GPRS </t>
    </r>
    <r>
      <rPr>
        <b/>
        <vertAlign val="superscript"/>
        <sz val="20"/>
        <color rgb="FFFF0000"/>
        <rFont val="Times New Roman"/>
        <family val="1"/>
        <charset val="204"/>
      </rPr>
      <t>2</t>
    </r>
  </si>
  <si>
    <t>Участник закупки вправе при предоставлении заявки на участие предложить установку новых бортовых систем. Если предложение участника на установку новых бортовых систем содержит увеличение цены ежемесячного абонентского обслуживания, то участник обязан зафиксировать ежемесячную максимальную стоимость комплекса разовых услуг для Заказчика и принять на себя следующее обязательство: в случае, если стоимость фактически оказанных разовых услуг, превысит  зафиксированную максимальную стоимость в месяц, услуги не оплачиваются Заказчиком.</t>
  </si>
  <si>
    <t xml:space="preserve">Состав комплекса разовых услуг  аварийно-восстановительных работ по ремонту оборудования GPS/GPRS 2, выполняемое Исполнителем по заявкам Заказчика </t>
  </si>
  <si>
    <t>Срок  оказания услуг, мес</t>
  </si>
  <si>
    <t>по заявкам Заказчика в течение 36ти месяцев</t>
  </si>
  <si>
    <t>Отказ Заказчика от предоставления  ранее согласованного ТС (ложный вызов)</t>
  </si>
  <si>
    <r>
      <t xml:space="preserve">Абонентская плата за комплекс ежемесячных услуг по мониторингу работы транспортных средств и сервисно-техническое обслуживание оборудования GPS/GPRS  </t>
    </r>
    <r>
      <rPr>
        <b/>
        <vertAlign val="superscript"/>
        <sz val="24"/>
        <color rgb="FFFF0000"/>
        <rFont val="Times New Roman"/>
        <family val="1"/>
        <charset val="204"/>
      </rPr>
      <t>2</t>
    </r>
  </si>
  <si>
    <t>ООО «Амурские коммунальные системы»</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</si>
</sst>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name val="Arial"/>
    </font>
    <font>
      <sz val="10"/>
      <name val="Arial"/>
      <family val="2"/>
      <charset val="204"/>
    </font>
    <font>
      <sz val="10"/>
      <name val="Arial Cyr"/>
      <family val="2"/>
      <charset val="204"/>
    </font>
    <font>
      <sz val="11"/>
      <name val="Times New Roman"/>
      <family val="1"/>
      <charset val="204"/>
    </font>
    <font>
      <sz val="8"/>
      <name val="Arial"/>
      <family val="2"/>
    </font>
    <font>
      <b/>
      <i/>
      <sz val="11"/>
      <name val="Arial"/>
      <family val="2"/>
      <charset val="204"/>
    </font>
    <font>
      <sz val="10"/>
      <color theme="1"/>
      <name val="Arial"/>
      <family val="2"/>
      <charset val="204"/>
    </font>
    <font>
      <sz val="11"/>
      <color rgb="FF000000"/>
      <name val="Calibri"/>
      <family val="2"/>
      <charset val="204"/>
    </font>
    <font>
      <sz val="10"/>
      <color rgb="FFFF0000"/>
      <name val="Arial"/>
      <family val="2"/>
      <charset val="204"/>
    </font>
    <font>
      <sz val="10"/>
      <color theme="1"/>
      <name val="Times New Roman"/>
      <family val="1"/>
      <charset val="204"/>
    </font>
    <font>
      <b/>
      <sz val="18"/>
      <name val="Times New Roman"/>
      <family val="1"/>
      <charset val="204"/>
    </font>
    <font>
      <b/>
      <sz val="16"/>
      <name val="Arial"/>
      <family val="2"/>
      <charset val="204"/>
    </font>
    <font>
      <sz val="16"/>
      <color theme="1"/>
      <name val="Times New Roman"/>
      <family val="1"/>
      <charset val="204"/>
    </font>
    <font>
      <b/>
      <sz val="14"/>
      <color theme="1"/>
      <name val="Times New Roman"/>
      <family val="1"/>
    </font>
    <font>
      <sz val="14"/>
      <color theme="1"/>
      <name val="Arial"/>
      <family val="2"/>
      <charset val="204"/>
    </font>
    <font>
      <b/>
      <sz val="14"/>
      <name val="Times New Roman"/>
      <family val="1"/>
    </font>
    <font>
      <sz val="14"/>
      <name val="Arial"/>
      <family val="2"/>
      <charset val="204"/>
    </font>
    <font>
      <b/>
      <sz val="18"/>
      <name val="Arial"/>
      <family val="2"/>
      <charset val="204"/>
    </font>
    <font>
      <sz val="14"/>
      <name val="Times New Roman"/>
      <family val="1"/>
      <charset val="204"/>
    </font>
    <font>
      <b/>
      <sz val="14"/>
      <name val="Times New Roman"/>
      <family val="1"/>
      <charset val="204"/>
    </font>
    <font>
      <sz val="18"/>
      <name val="Arial"/>
      <family val="2"/>
      <charset val="204"/>
    </font>
    <font>
      <b/>
      <sz val="16"/>
      <color theme="1"/>
      <name val="Times New Roman"/>
      <family val="1"/>
      <charset val="204"/>
    </font>
    <font>
      <sz val="16"/>
      <name val="Times New Roman"/>
      <family val="1"/>
      <charset val="204"/>
    </font>
    <font>
      <sz val="14"/>
      <color theme="1"/>
      <name val="Times New Roman"/>
      <family val="1"/>
      <charset val="204"/>
    </font>
    <font>
      <b/>
      <vertAlign val="superscript"/>
      <sz val="20"/>
      <color rgb="FFFF0000"/>
      <name val="Times New Roman"/>
      <family val="1"/>
      <charset val="204"/>
    </font>
    <font>
      <b/>
      <vertAlign val="superscript"/>
      <sz val="24"/>
      <color rgb="FFFF0000"/>
      <name val="Times New Roman"/>
      <family val="1"/>
      <charset val="204"/>
    </font>
    <font>
      <b/>
      <i/>
      <sz val="12"/>
      <name val="Arial"/>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applyNumberFormat="0" applyFill="0" applyBorder="0" applyAlignment="0" applyProtection="0"/>
    <xf numFmtId="0" fontId="2" fillId="0" borderId="0"/>
    <xf numFmtId="0" fontId="4" fillId="0" borderId="0"/>
    <xf numFmtId="0" fontId="7" fillId="0" borderId="0"/>
  </cellStyleXfs>
  <cellXfs count="6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8" fillId="0" borderId="0" xfId="0" applyNumberFormat="1" applyFont="1" applyFill="1" applyBorder="1" applyAlignment="1" applyProtection="1"/>
    <xf numFmtId="0" fontId="9" fillId="2" borderId="2" xfId="0" applyNumberFormat="1" applyFont="1" applyFill="1" applyBorder="1" applyAlignment="1" applyProtection="1">
      <alignment horizontal="center" vertical="center" wrapText="1"/>
    </xf>
    <xf numFmtId="4" fontId="11" fillId="4" borderId="3" xfId="0" applyNumberFormat="1" applyFont="1" applyFill="1" applyBorder="1" applyAlignment="1">
      <alignment horizontal="right" vertical="center" wrapText="1"/>
    </xf>
    <xf numFmtId="0" fontId="13" fillId="0" borderId="0" xfId="0" applyNumberFormat="1" applyFont="1" applyFill="1" applyBorder="1" applyAlignment="1" applyProtection="1">
      <alignment vertical="center"/>
    </xf>
    <xf numFmtId="0" fontId="13" fillId="0" borderId="0" xfId="0" applyNumberFormat="1" applyFont="1" applyFill="1" applyBorder="1" applyAlignment="1" applyProtection="1">
      <alignment vertical="center" wrapText="1"/>
    </xf>
    <xf numFmtId="0" fontId="14" fillId="0" borderId="0" xfId="0" applyNumberFormat="1" applyFont="1" applyFill="1" applyBorder="1" applyAlignment="1" applyProtection="1"/>
    <xf numFmtId="0" fontId="15" fillId="0" borderId="0" xfId="0" applyNumberFormat="1" applyFont="1" applyFill="1" applyBorder="1" applyAlignment="1" applyProtection="1">
      <alignment vertical="center"/>
    </xf>
    <xf numFmtId="0" fontId="15" fillId="0" borderId="0" xfId="0" applyNumberFormat="1" applyFont="1" applyFill="1" applyBorder="1" applyAlignment="1" applyProtection="1">
      <alignment vertical="center" wrapText="1"/>
    </xf>
    <xf numFmtId="0" fontId="16" fillId="0" borderId="0" xfId="0" applyNumberFormat="1" applyFont="1" applyFill="1" applyBorder="1" applyAlignment="1" applyProtection="1"/>
    <xf numFmtId="0" fontId="16" fillId="0" borderId="0" xfId="0" applyNumberFormat="1" applyFont="1" applyFill="1" applyBorder="1" applyAlignment="1" applyProtection="1">
      <alignment horizontal="left" vertical="center"/>
    </xf>
    <xf numFmtId="0" fontId="15" fillId="2" borderId="1" xfId="0" applyNumberFormat="1" applyFont="1" applyFill="1" applyBorder="1" applyAlignment="1" applyProtection="1">
      <alignment horizontal="center" vertical="center" textRotation="90" wrapText="1"/>
    </xf>
    <xf numFmtId="0" fontId="15" fillId="2" borderId="1" xfId="0" applyNumberFormat="1" applyFont="1" applyFill="1" applyBorder="1" applyAlignment="1" applyProtection="1">
      <alignment horizontal="center" vertical="center" wrapText="1"/>
    </xf>
    <xf numFmtId="0" fontId="16" fillId="0" borderId="0" xfId="0" applyNumberFormat="1" applyFont="1" applyFill="1" applyBorder="1" applyAlignment="1" applyProtection="1">
      <alignment vertical="top"/>
    </xf>
    <xf numFmtId="0" fontId="15" fillId="3" borderId="1" xfId="0" applyNumberFormat="1" applyFont="1" applyFill="1" applyBorder="1" applyAlignment="1" applyProtection="1">
      <alignment horizontal="center" vertical="top" wrapText="1"/>
    </xf>
    <xf numFmtId="0" fontId="18" fillId="0" borderId="5" xfId="0" applyNumberFormat="1" applyFont="1" applyBorder="1" applyAlignment="1">
      <alignment horizontal="left" vertical="top" wrapText="1"/>
    </xf>
    <xf numFmtId="0" fontId="18" fillId="0" borderId="5" xfId="0" applyNumberFormat="1" applyFont="1" applyFill="1" applyBorder="1" applyAlignment="1" applyProtection="1">
      <alignment horizontal="left" vertical="top" wrapText="1"/>
    </xf>
    <xf numFmtId="0" fontId="18" fillId="0" borderId="6" xfId="0" applyNumberFormat="1" applyFont="1" applyFill="1" applyBorder="1" applyAlignment="1" applyProtection="1">
      <alignment horizontal="left" vertical="top" wrapText="1"/>
    </xf>
    <xf numFmtId="0" fontId="15" fillId="2" borderId="5" xfId="0" applyNumberFormat="1" applyFont="1" applyFill="1" applyBorder="1" applyAlignment="1" applyProtection="1">
      <alignment horizontal="center" vertical="center" wrapText="1"/>
    </xf>
    <xf numFmtId="4" fontId="21" fillId="2" borderId="8"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wrapText="1"/>
    </xf>
    <xf numFmtId="0" fontId="18" fillId="0" borderId="5" xfId="0" applyNumberFormat="1" applyFont="1" applyFill="1" applyBorder="1" applyAlignment="1" applyProtection="1">
      <alignment horizontal="center" vertical="top" wrapText="1"/>
    </xf>
    <xf numFmtId="0" fontId="19" fillId="0" borderId="5" xfId="0" applyNumberFormat="1" applyFont="1" applyFill="1" applyBorder="1" applyAlignment="1" applyProtection="1">
      <alignment vertical="center" wrapText="1"/>
    </xf>
    <xf numFmtId="0" fontId="19" fillId="0" borderId="5" xfId="0" applyNumberFormat="1" applyFont="1" applyFill="1" applyBorder="1" applyAlignment="1" applyProtection="1">
      <alignment horizontal="center" vertical="center" wrapText="1"/>
    </xf>
    <xf numFmtId="4" fontId="21" fillId="0" borderId="8" xfId="0" applyNumberFormat="1" applyFont="1" applyFill="1" applyBorder="1" applyAlignment="1" applyProtection="1">
      <alignment horizontal="center" vertical="center" wrapText="1"/>
    </xf>
    <xf numFmtId="3" fontId="12" fillId="0" borderId="8" xfId="0" applyNumberFormat="1" applyFont="1" applyFill="1" applyBorder="1" applyAlignment="1" applyProtection="1">
      <alignment horizontal="center" vertical="center" wrapText="1"/>
    </xf>
    <xf numFmtId="0" fontId="18" fillId="0" borderId="5" xfId="0" applyNumberFormat="1" applyFont="1" applyFill="1" applyBorder="1" applyAlignment="1" applyProtection="1">
      <alignment vertical="center" wrapText="1"/>
    </xf>
    <xf numFmtId="0" fontId="12" fillId="0" borderId="5" xfId="0" applyNumberFormat="1" applyFont="1" applyFill="1" applyBorder="1" applyAlignment="1" applyProtection="1">
      <alignment horizontal="center" vertical="center" wrapText="1"/>
    </xf>
    <xf numFmtId="4" fontId="12" fillId="0" borderId="9" xfId="0" applyNumberFormat="1" applyFont="1" applyFill="1" applyBorder="1" applyAlignment="1" applyProtection="1">
      <alignment horizontal="center" vertical="center" wrapText="1"/>
    </xf>
    <xf numFmtId="4" fontId="12" fillId="0" borderId="8" xfId="0" applyNumberFormat="1" applyFont="1" applyFill="1" applyBorder="1" applyAlignment="1" applyProtection="1">
      <alignment horizontal="center" vertical="center" wrapText="1"/>
    </xf>
    <xf numFmtId="3" fontId="12" fillId="0" borderId="5" xfId="0" applyNumberFormat="1" applyFont="1" applyFill="1" applyBorder="1" applyAlignment="1" applyProtection="1">
      <alignment horizontal="center" vertical="center" wrapText="1"/>
    </xf>
    <xf numFmtId="0" fontId="18" fillId="0" borderId="5" xfId="0" applyFont="1" applyFill="1" applyBorder="1" applyAlignment="1">
      <alignment horizontal="center" vertical="center"/>
    </xf>
    <xf numFmtId="4" fontId="18" fillId="0" borderId="5" xfId="0" applyNumberFormat="1" applyFont="1" applyFill="1" applyBorder="1" applyAlignment="1">
      <alignment horizontal="right" vertical="center" wrapText="1"/>
    </xf>
    <xf numFmtId="0" fontId="23" fillId="0" borderId="2" xfId="0" applyNumberFormat="1" applyFont="1" applyFill="1" applyBorder="1" applyAlignment="1" applyProtection="1">
      <alignment horizontal="center" vertical="center" wrapText="1"/>
    </xf>
    <xf numFmtId="0" fontId="15" fillId="3" borderId="1" xfId="0" applyNumberFormat="1" applyFont="1" applyFill="1" applyBorder="1" applyAlignment="1" applyProtection="1">
      <alignment horizontal="center" vertical="center" textRotation="90" wrapText="1"/>
    </xf>
    <xf numFmtId="0" fontId="15" fillId="3" borderId="1" xfId="0" applyNumberFormat="1" applyFont="1" applyFill="1" applyBorder="1" applyAlignment="1" applyProtection="1">
      <alignment horizontal="center" vertical="center" wrapText="1"/>
    </xf>
    <xf numFmtId="0" fontId="15" fillId="3" borderId="7" xfId="0" applyNumberFormat="1" applyFont="1" applyFill="1" applyBorder="1" applyAlignment="1" applyProtection="1">
      <alignment horizontal="center" vertical="center" wrapText="1"/>
    </xf>
    <xf numFmtId="0" fontId="17" fillId="0" borderId="0" xfId="0" applyNumberFormat="1" applyFont="1" applyFill="1" applyBorder="1" applyAlignment="1" applyProtection="1"/>
    <xf numFmtId="0" fontId="1" fillId="0" borderId="0" xfId="0" applyNumberFormat="1" applyFont="1" applyFill="1" applyBorder="1" applyAlignment="1" applyProtection="1">
      <alignment horizontal="center" vertical="center"/>
    </xf>
    <xf numFmtId="0" fontId="15" fillId="0" borderId="0" xfId="0" applyNumberFormat="1" applyFont="1" applyFill="1" applyBorder="1" applyAlignment="1" applyProtection="1">
      <alignment horizontal="center" vertical="center" wrapText="1"/>
    </xf>
    <xf numFmtId="0" fontId="16" fillId="0" borderId="0" xfId="0" applyNumberFormat="1" applyFont="1" applyFill="1" applyBorder="1" applyAlignment="1" applyProtection="1">
      <alignment horizontal="center" vertical="center"/>
    </xf>
    <xf numFmtId="0" fontId="18" fillId="0" borderId="5"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xf>
    <xf numFmtId="4" fontId="21" fillId="2" borderId="8" xfId="0" applyNumberFormat="1" applyFont="1" applyFill="1" applyBorder="1" applyAlignment="1" applyProtection="1">
      <alignment horizontal="left" vertical="center" wrapText="1"/>
    </xf>
    <xf numFmtId="0" fontId="26" fillId="0" borderId="0" xfId="0" applyNumberFormat="1" applyFont="1" applyFill="1" applyBorder="1" applyAlignment="1" applyProtection="1">
      <alignment horizontal="right"/>
    </xf>
    <xf numFmtId="0" fontId="18" fillId="4" borderId="6" xfId="0" applyNumberFormat="1" applyFont="1" applyFill="1" applyBorder="1" applyAlignment="1" applyProtection="1">
      <alignment horizontal="left" vertical="top" wrapText="1"/>
    </xf>
    <xf numFmtId="0" fontId="12" fillId="0" borderId="5" xfId="0" applyNumberFormat="1" applyFont="1" applyFill="1" applyBorder="1" applyAlignment="1" applyProtection="1">
      <alignment horizontal="center" vertical="center" wrapText="1"/>
    </xf>
    <xf numFmtId="0" fontId="22" fillId="0" borderId="5" xfId="1" applyFont="1" applyFill="1" applyBorder="1" applyAlignment="1">
      <alignment horizontal="left" vertical="center" wrapText="1"/>
    </xf>
    <xf numFmtId="0" fontId="20" fillId="4" borderId="7" xfId="0" applyFont="1" applyFill="1" applyBorder="1" applyAlignment="1">
      <alignment horizontal="center" vertical="center"/>
    </xf>
    <xf numFmtId="0" fontId="20" fillId="4" borderId="4" xfId="0" applyFont="1" applyFill="1" applyBorder="1" applyAlignment="1">
      <alignment horizontal="center" vertical="center"/>
    </xf>
    <xf numFmtId="0" fontId="20" fillId="4" borderId="2"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4" xfId="0" applyFont="1" applyFill="1" applyBorder="1" applyAlignment="1">
      <alignment horizontal="center" vertical="center"/>
    </xf>
    <xf numFmtId="0" fontId="20" fillId="0" borderId="2" xfId="0" applyFont="1" applyFill="1" applyBorder="1" applyAlignment="1">
      <alignment horizontal="center" vertical="center"/>
    </xf>
    <xf numFmtId="0" fontId="15" fillId="0" borderId="5" xfId="0" applyNumberFormat="1" applyFont="1" applyFill="1" applyBorder="1" applyAlignment="1" applyProtection="1">
      <alignment horizontal="center" vertical="center" wrapText="1"/>
    </xf>
    <xf numFmtId="0" fontId="15" fillId="0" borderId="7" xfId="0" applyNumberFormat="1" applyFont="1" applyFill="1" applyBorder="1" applyAlignment="1" applyProtection="1">
      <alignment horizontal="center" vertical="center" wrapText="1"/>
    </xf>
    <xf numFmtId="0" fontId="15" fillId="0" borderId="4"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right" vertical="center" wrapText="1"/>
    </xf>
    <xf numFmtId="0" fontId="10" fillId="0" borderId="5" xfId="0" applyNumberFormat="1" applyFont="1" applyFill="1" applyBorder="1" applyAlignment="1" applyProtection="1">
      <alignment horizontal="right" vertical="center" wrapText="1"/>
    </xf>
    <xf numFmtId="0" fontId="13" fillId="0" borderId="0" xfId="0" applyNumberFormat="1" applyFont="1" applyFill="1" applyBorder="1" applyAlignment="1" applyProtection="1">
      <alignment horizontal="center" vertical="center" wrapText="1"/>
    </xf>
    <xf numFmtId="4" fontId="12" fillId="4" borderId="9" xfId="0" applyNumberFormat="1" applyFont="1" applyFill="1" applyBorder="1" applyAlignment="1" applyProtection="1">
      <alignment horizontal="center" vertical="center" wrapText="1"/>
    </xf>
  </cellXfs>
  <cellStyles count="4">
    <cellStyle name="Excel Built-in Normal" xfId="3"/>
    <cellStyle name="Обычный" xfId="0" builtinId="0"/>
    <cellStyle name="Обычный 2 3"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37"/>
  <sheetViews>
    <sheetView tabSelected="1" topLeftCell="A25" zoomScale="60" zoomScaleNormal="60" zoomScaleSheetLayoutView="80" workbookViewId="0">
      <selection activeCell="J28" sqref="J28:J32"/>
    </sheetView>
  </sheetViews>
  <sheetFormatPr defaultColWidth="8.85546875" defaultRowHeight="12.75" x14ac:dyDescent="0.2"/>
  <cols>
    <col min="1" max="1" width="10.7109375" customWidth="1"/>
    <col min="2" max="2" width="12.7109375" customWidth="1"/>
    <col min="3" max="3" width="44.7109375" style="1" customWidth="1"/>
    <col min="4" max="5" width="26" style="1" customWidth="1"/>
    <col min="6" max="6" width="66.85546875" style="1" customWidth="1"/>
    <col min="7" max="7" width="30.42578125" style="1" customWidth="1"/>
    <col min="8" max="8" width="23.28515625" style="42" customWidth="1"/>
    <col min="9" max="9" width="21.28515625" customWidth="1"/>
    <col min="10" max="10" width="27.140625" customWidth="1"/>
    <col min="11" max="11" width="34.28515625" customWidth="1"/>
    <col min="12" max="12" width="28.28515625" customWidth="1"/>
    <col min="13" max="13" width="34.85546875" customWidth="1"/>
  </cols>
  <sheetData>
    <row r="3" spans="1:13" ht="15" x14ac:dyDescent="0.2">
      <c r="M3" s="48" t="s">
        <v>7</v>
      </c>
    </row>
    <row r="4" spans="1:13" s="10" customFormat="1" ht="42.75" customHeight="1" x14ac:dyDescent="0.25">
      <c r="A4" s="8" t="s">
        <v>42</v>
      </c>
      <c r="B4" s="8"/>
      <c r="C4" s="9"/>
      <c r="D4" s="9"/>
      <c r="E4" s="9"/>
      <c r="F4" s="9"/>
      <c r="G4" s="9"/>
      <c r="H4" s="24"/>
      <c r="I4" s="9"/>
      <c r="J4" s="9"/>
      <c r="K4" s="9"/>
      <c r="L4" s="9"/>
      <c r="M4" s="9"/>
    </row>
    <row r="5" spans="1:13" s="13" customFormat="1" ht="43.5" customHeight="1" x14ac:dyDescent="0.25">
      <c r="A5" s="11" t="s">
        <v>2</v>
      </c>
      <c r="B5" s="11"/>
      <c r="C5" s="12" t="s">
        <v>9</v>
      </c>
      <c r="D5" s="12"/>
      <c r="E5" s="12"/>
      <c r="F5" s="12"/>
      <c r="G5" s="12"/>
      <c r="H5" s="43"/>
      <c r="I5" s="12"/>
      <c r="J5" s="12"/>
      <c r="K5" s="12"/>
      <c r="L5" s="12"/>
      <c r="M5" s="12"/>
    </row>
    <row r="6" spans="1:13" s="13" customFormat="1" ht="26.25" customHeight="1" x14ac:dyDescent="0.25">
      <c r="C6" s="14"/>
      <c r="D6" s="14"/>
      <c r="E6" s="14"/>
      <c r="F6" s="14"/>
      <c r="G6" s="14"/>
      <c r="H6" s="44"/>
    </row>
    <row r="7" spans="1:13" s="13" customFormat="1" ht="113.25" customHeight="1" x14ac:dyDescent="0.25">
      <c r="A7" s="15" t="s">
        <v>3</v>
      </c>
      <c r="B7" s="15" t="s">
        <v>4</v>
      </c>
      <c r="C7" s="16" t="s">
        <v>79</v>
      </c>
      <c r="D7" s="22" t="s">
        <v>69</v>
      </c>
      <c r="E7" s="16" t="s">
        <v>43</v>
      </c>
      <c r="F7" s="16" t="s">
        <v>0</v>
      </c>
      <c r="G7" s="16" t="s">
        <v>6</v>
      </c>
      <c r="H7" s="22" t="s">
        <v>1</v>
      </c>
      <c r="I7" s="22" t="s">
        <v>80</v>
      </c>
      <c r="J7" s="22" t="s">
        <v>81</v>
      </c>
      <c r="K7" s="22" t="s">
        <v>92</v>
      </c>
      <c r="L7" s="22" t="s">
        <v>87</v>
      </c>
      <c r="M7" s="22" t="s">
        <v>64</v>
      </c>
    </row>
    <row r="8" spans="1:13" s="4" customFormat="1" ht="35.25" customHeight="1" x14ac:dyDescent="0.2">
      <c r="A8" s="52">
        <v>1</v>
      </c>
      <c r="B8" s="55">
        <v>1</v>
      </c>
      <c r="C8" s="58" t="s">
        <v>95</v>
      </c>
      <c r="D8" s="58" t="s">
        <v>70</v>
      </c>
      <c r="E8" s="59" t="s">
        <v>68</v>
      </c>
      <c r="F8" s="26" t="s">
        <v>67</v>
      </c>
      <c r="G8" s="26" t="s">
        <v>65</v>
      </c>
      <c r="H8" s="27" t="s">
        <v>63</v>
      </c>
      <c r="I8" s="27">
        <f>SUM(I10:I19)</f>
        <v>758</v>
      </c>
      <c r="J8" s="28">
        <f>SUM(J10:J19)</f>
        <v>3450</v>
      </c>
      <c r="K8" s="27">
        <v>36</v>
      </c>
      <c r="L8" s="28">
        <f>SUM(L10:L19)</f>
        <v>9414360</v>
      </c>
      <c r="M8" s="34" t="s">
        <v>11</v>
      </c>
    </row>
    <row r="9" spans="1:13" s="4" customFormat="1" ht="35.25" customHeight="1" x14ac:dyDescent="0.2">
      <c r="A9" s="53"/>
      <c r="B9" s="56"/>
      <c r="C9" s="58"/>
      <c r="D9" s="58"/>
      <c r="E9" s="60"/>
      <c r="F9" s="30" t="s">
        <v>96</v>
      </c>
      <c r="G9" s="30" t="s">
        <v>44</v>
      </c>
      <c r="H9" s="45" t="s">
        <v>63</v>
      </c>
      <c r="I9" s="31">
        <v>161</v>
      </c>
      <c r="J9" s="32">
        <v>345</v>
      </c>
      <c r="K9" s="29">
        <v>36</v>
      </c>
      <c r="L9" s="33">
        <f>I9*J9*K9</f>
        <v>1999620</v>
      </c>
      <c r="M9" s="34" t="s">
        <v>11</v>
      </c>
    </row>
    <row r="10" spans="1:13" s="4" customFormat="1" ht="35.25" customHeight="1" x14ac:dyDescent="0.2">
      <c r="A10" s="53"/>
      <c r="B10" s="56"/>
      <c r="C10" s="58"/>
      <c r="D10" s="58"/>
      <c r="E10" s="60"/>
      <c r="F10" s="30" t="s">
        <v>66</v>
      </c>
      <c r="G10" s="30" t="s">
        <v>62</v>
      </c>
      <c r="H10" s="45" t="s">
        <v>63</v>
      </c>
      <c r="I10" s="31">
        <v>83</v>
      </c>
      <c r="J10" s="32">
        <v>345</v>
      </c>
      <c r="K10" s="29">
        <v>36</v>
      </c>
      <c r="L10" s="33">
        <f>I10*J10*K10</f>
        <v>1030860</v>
      </c>
      <c r="M10" s="34" t="s">
        <v>11</v>
      </c>
    </row>
    <row r="11" spans="1:13" s="4" customFormat="1" ht="35.25" customHeight="1" x14ac:dyDescent="0.2">
      <c r="A11" s="53"/>
      <c r="B11" s="56"/>
      <c r="C11" s="58"/>
      <c r="D11" s="58"/>
      <c r="E11" s="60"/>
      <c r="F11" s="30" t="s">
        <v>45</v>
      </c>
      <c r="G11" s="30" t="s">
        <v>48</v>
      </c>
      <c r="H11" s="45" t="s">
        <v>63</v>
      </c>
      <c r="I11" s="31">
        <v>55</v>
      </c>
      <c r="J11" s="32">
        <v>345</v>
      </c>
      <c r="K11" s="29">
        <v>36</v>
      </c>
      <c r="L11" s="33">
        <f t="shared" ref="L11:L19" si="0">I11*J11*K11</f>
        <v>683100</v>
      </c>
      <c r="M11" s="34" t="s">
        <v>11</v>
      </c>
    </row>
    <row r="12" spans="1:13" s="4" customFormat="1" ht="35.25" customHeight="1" x14ac:dyDescent="0.2">
      <c r="A12" s="53"/>
      <c r="B12" s="56"/>
      <c r="C12" s="58"/>
      <c r="D12" s="58"/>
      <c r="E12" s="60"/>
      <c r="F12" s="30" t="s">
        <v>46</v>
      </c>
      <c r="G12" s="30" t="s">
        <v>47</v>
      </c>
      <c r="H12" s="45" t="s">
        <v>63</v>
      </c>
      <c r="I12" s="31">
        <v>98</v>
      </c>
      <c r="J12" s="32">
        <v>345</v>
      </c>
      <c r="K12" s="29">
        <v>36</v>
      </c>
      <c r="L12" s="33">
        <f t="shared" si="0"/>
        <v>1217160</v>
      </c>
      <c r="M12" s="34" t="s">
        <v>11</v>
      </c>
    </row>
    <row r="13" spans="1:13" s="4" customFormat="1" ht="35.25" customHeight="1" x14ac:dyDescent="0.2">
      <c r="A13" s="53"/>
      <c r="B13" s="56"/>
      <c r="C13" s="58"/>
      <c r="D13" s="58"/>
      <c r="E13" s="60"/>
      <c r="F13" s="30" t="s">
        <v>49</v>
      </c>
      <c r="G13" s="30" t="s">
        <v>50</v>
      </c>
      <c r="H13" s="45" t="s">
        <v>63</v>
      </c>
      <c r="I13" s="31">
        <v>12</v>
      </c>
      <c r="J13" s="32">
        <v>345</v>
      </c>
      <c r="K13" s="29">
        <v>36</v>
      </c>
      <c r="L13" s="33">
        <f t="shared" si="0"/>
        <v>149040</v>
      </c>
      <c r="M13" s="34" t="s">
        <v>11</v>
      </c>
    </row>
    <row r="14" spans="1:13" s="4" customFormat="1" ht="35.25" customHeight="1" x14ac:dyDescent="0.2">
      <c r="A14" s="53"/>
      <c r="B14" s="56"/>
      <c r="C14" s="58"/>
      <c r="D14" s="58"/>
      <c r="E14" s="60"/>
      <c r="F14" s="30" t="s">
        <v>51</v>
      </c>
      <c r="G14" s="30" t="s">
        <v>52</v>
      </c>
      <c r="H14" s="45" t="s">
        <v>63</v>
      </c>
      <c r="I14" s="31">
        <v>38</v>
      </c>
      <c r="J14" s="32">
        <v>345</v>
      </c>
      <c r="K14" s="29">
        <v>36</v>
      </c>
      <c r="L14" s="33">
        <f t="shared" si="0"/>
        <v>471960</v>
      </c>
      <c r="M14" s="34" t="s">
        <v>11</v>
      </c>
    </row>
    <row r="15" spans="1:13" s="4" customFormat="1" ht="35.25" customHeight="1" x14ac:dyDescent="0.2">
      <c r="A15" s="53"/>
      <c r="B15" s="56"/>
      <c r="C15" s="58"/>
      <c r="D15" s="58"/>
      <c r="E15" s="60"/>
      <c r="F15" s="30" t="s">
        <v>53</v>
      </c>
      <c r="G15" s="30" t="s">
        <v>54</v>
      </c>
      <c r="H15" s="45" t="s">
        <v>63</v>
      </c>
      <c r="I15" s="31">
        <v>60</v>
      </c>
      <c r="J15" s="32">
        <v>345</v>
      </c>
      <c r="K15" s="29">
        <v>36</v>
      </c>
      <c r="L15" s="33">
        <f t="shared" si="0"/>
        <v>745200</v>
      </c>
      <c r="M15" s="34" t="s">
        <v>11</v>
      </c>
    </row>
    <row r="16" spans="1:13" s="4" customFormat="1" ht="35.25" customHeight="1" x14ac:dyDescent="0.2">
      <c r="A16" s="53"/>
      <c r="B16" s="56"/>
      <c r="C16" s="58"/>
      <c r="D16" s="58"/>
      <c r="E16" s="60"/>
      <c r="F16" s="30" t="s">
        <v>55</v>
      </c>
      <c r="G16" s="30" t="s">
        <v>54</v>
      </c>
      <c r="H16" s="45" t="s">
        <v>63</v>
      </c>
      <c r="I16" s="31">
        <v>44</v>
      </c>
      <c r="J16" s="32">
        <v>345</v>
      </c>
      <c r="K16" s="29">
        <v>36</v>
      </c>
      <c r="L16" s="33">
        <f t="shared" si="0"/>
        <v>546480</v>
      </c>
      <c r="M16" s="34" t="s">
        <v>11</v>
      </c>
    </row>
    <row r="17" spans="1:13" s="4" customFormat="1" ht="35.25" customHeight="1" x14ac:dyDescent="0.2">
      <c r="A17" s="53"/>
      <c r="B17" s="56"/>
      <c r="C17" s="58"/>
      <c r="D17" s="58"/>
      <c r="E17" s="60"/>
      <c r="F17" s="30" t="s">
        <v>56</v>
      </c>
      <c r="G17" s="30" t="s">
        <v>57</v>
      </c>
      <c r="H17" s="45" t="s">
        <v>63</v>
      </c>
      <c r="I17" s="31">
        <v>267</v>
      </c>
      <c r="J17" s="32">
        <v>345</v>
      </c>
      <c r="K17" s="29">
        <v>36</v>
      </c>
      <c r="L17" s="33">
        <f t="shared" si="0"/>
        <v>3316140</v>
      </c>
      <c r="M17" s="34" t="s">
        <v>11</v>
      </c>
    </row>
    <row r="18" spans="1:13" s="4" customFormat="1" ht="35.25" customHeight="1" x14ac:dyDescent="0.2">
      <c r="A18" s="53"/>
      <c r="B18" s="56"/>
      <c r="C18" s="58"/>
      <c r="D18" s="58"/>
      <c r="E18" s="60"/>
      <c r="F18" s="30" t="s">
        <v>58</v>
      </c>
      <c r="G18" s="30" t="s">
        <v>59</v>
      </c>
      <c r="H18" s="45" t="s">
        <v>63</v>
      </c>
      <c r="I18" s="31">
        <v>67</v>
      </c>
      <c r="J18" s="32">
        <v>345</v>
      </c>
      <c r="K18" s="29">
        <v>36</v>
      </c>
      <c r="L18" s="33">
        <f t="shared" si="0"/>
        <v>832140</v>
      </c>
      <c r="M18" s="34" t="s">
        <v>11</v>
      </c>
    </row>
    <row r="19" spans="1:13" s="4" customFormat="1" ht="35.25" customHeight="1" x14ac:dyDescent="0.2">
      <c r="A19" s="54"/>
      <c r="B19" s="57"/>
      <c r="C19" s="58"/>
      <c r="D19" s="58"/>
      <c r="E19" s="61"/>
      <c r="F19" s="30" t="s">
        <v>60</v>
      </c>
      <c r="G19" s="30" t="s">
        <v>61</v>
      </c>
      <c r="H19" s="45" t="s">
        <v>63</v>
      </c>
      <c r="I19" s="31">
        <v>34</v>
      </c>
      <c r="J19" s="32">
        <v>345</v>
      </c>
      <c r="K19" s="29">
        <v>36</v>
      </c>
      <c r="L19" s="33">
        <f t="shared" si="0"/>
        <v>422280</v>
      </c>
      <c r="M19" s="34" t="s">
        <v>11</v>
      </c>
    </row>
    <row r="20" spans="1:13" s="4" customFormat="1" ht="114.75" customHeight="1" x14ac:dyDescent="0.2">
      <c r="A20" s="15" t="s">
        <v>3</v>
      </c>
      <c r="B20" s="15" t="s">
        <v>4</v>
      </c>
      <c r="C20" s="16" t="s">
        <v>79</v>
      </c>
      <c r="D20" s="22" t="s">
        <v>69</v>
      </c>
      <c r="E20" s="16" t="s">
        <v>43</v>
      </c>
      <c r="F20" s="16" t="s">
        <v>0</v>
      </c>
      <c r="G20" s="16" t="s">
        <v>6</v>
      </c>
      <c r="H20" s="22" t="s">
        <v>1</v>
      </c>
      <c r="I20" s="22" t="s">
        <v>80</v>
      </c>
      <c r="J20" s="22" t="s">
        <v>86</v>
      </c>
      <c r="K20" s="22" t="s">
        <v>92</v>
      </c>
      <c r="L20" s="22" t="s">
        <v>87</v>
      </c>
      <c r="M20" s="22" t="s">
        <v>64</v>
      </c>
    </row>
    <row r="21" spans="1:13" s="4" customFormat="1" ht="35.25" customHeight="1" x14ac:dyDescent="0.2">
      <c r="A21" s="52">
        <v>2</v>
      </c>
      <c r="B21" s="55">
        <v>1</v>
      </c>
      <c r="C21" s="58" t="s">
        <v>89</v>
      </c>
      <c r="D21" s="58" t="s">
        <v>82</v>
      </c>
      <c r="E21" s="59" t="s">
        <v>68</v>
      </c>
      <c r="F21" s="26" t="s">
        <v>67</v>
      </c>
      <c r="G21" s="26" t="s">
        <v>65</v>
      </c>
      <c r="H21" s="27" t="s">
        <v>63</v>
      </c>
      <c r="I21" s="27">
        <f>SUM(I23:I32)</f>
        <v>758</v>
      </c>
      <c r="J21" s="28">
        <f>SUM(J23:J32)</f>
        <v>1189140.0000000005</v>
      </c>
      <c r="K21" s="27" t="s">
        <v>93</v>
      </c>
      <c r="L21" s="28">
        <f>SUM(L23:L32)</f>
        <v>42809040.000000022</v>
      </c>
      <c r="M21" s="34" t="s">
        <v>11</v>
      </c>
    </row>
    <row r="22" spans="1:13" s="4" customFormat="1" ht="35.25" customHeight="1" x14ac:dyDescent="0.2">
      <c r="A22" s="53"/>
      <c r="B22" s="56"/>
      <c r="C22" s="58"/>
      <c r="D22" s="58"/>
      <c r="E22" s="60"/>
      <c r="F22" s="30" t="s">
        <v>96</v>
      </c>
      <c r="G22" s="30" t="s">
        <v>44</v>
      </c>
      <c r="H22" s="45" t="s">
        <v>63</v>
      </c>
      <c r="I22" s="31">
        <v>161</v>
      </c>
      <c r="J22" s="32">
        <v>419609.62000000023</v>
      </c>
      <c r="K22" s="45" t="s">
        <v>93</v>
      </c>
      <c r="L22" s="33">
        <f>J22*36</f>
        <v>15105946.320000008</v>
      </c>
      <c r="M22" s="34" t="s">
        <v>11</v>
      </c>
    </row>
    <row r="23" spans="1:13" s="4" customFormat="1" ht="35.25" customHeight="1" x14ac:dyDescent="0.2">
      <c r="A23" s="53"/>
      <c r="B23" s="56"/>
      <c r="C23" s="58"/>
      <c r="D23" s="58"/>
      <c r="E23" s="60"/>
      <c r="F23" s="30" t="s">
        <v>66</v>
      </c>
      <c r="G23" s="30" t="s">
        <v>62</v>
      </c>
      <c r="H23" s="45" t="s">
        <v>63</v>
      </c>
      <c r="I23" s="31">
        <v>83</v>
      </c>
      <c r="J23" s="65">
        <v>12420.000000000233</v>
      </c>
      <c r="K23" s="45" t="s">
        <v>93</v>
      </c>
      <c r="L23" s="33">
        <f t="shared" ref="L23:L32" si="1">J23*36</f>
        <v>447120.00000000838</v>
      </c>
      <c r="M23" s="34" t="s">
        <v>11</v>
      </c>
    </row>
    <row r="24" spans="1:13" s="4" customFormat="1" ht="35.25" customHeight="1" x14ac:dyDescent="0.2">
      <c r="A24" s="53"/>
      <c r="B24" s="56"/>
      <c r="C24" s="58"/>
      <c r="D24" s="58"/>
      <c r="E24" s="60"/>
      <c r="F24" s="30" t="s">
        <v>45</v>
      </c>
      <c r="G24" s="30" t="s">
        <v>48</v>
      </c>
      <c r="H24" s="45" t="s">
        <v>63</v>
      </c>
      <c r="I24" s="31">
        <v>55</v>
      </c>
      <c r="J24" s="65">
        <v>0</v>
      </c>
      <c r="K24" s="45" t="s">
        <v>93</v>
      </c>
      <c r="L24" s="33">
        <f t="shared" si="1"/>
        <v>0</v>
      </c>
      <c r="M24" s="34" t="s">
        <v>11</v>
      </c>
    </row>
    <row r="25" spans="1:13" s="4" customFormat="1" ht="35.25" customHeight="1" x14ac:dyDescent="0.2">
      <c r="A25" s="53"/>
      <c r="B25" s="56"/>
      <c r="C25" s="58"/>
      <c r="D25" s="58"/>
      <c r="E25" s="60"/>
      <c r="F25" s="30" t="s">
        <v>46</v>
      </c>
      <c r="G25" s="30" t="s">
        <v>47</v>
      </c>
      <c r="H25" s="45" t="s">
        <v>63</v>
      </c>
      <c r="I25" s="31">
        <v>98</v>
      </c>
      <c r="J25" s="65">
        <v>0</v>
      </c>
      <c r="K25" s="45" t="s">
        <v>93</v>
      </c>
      <c r="L25" s="33">
        <f t="shared" si="1"/>
        <v>0</v>
      </c>
      <c r="M25" s="34" t="s">
        <v>11</v>
      </c>
    </row>
    <row r="26" spans="1:13" s="4" customFormat="1" ht="35.25" customHeight="1" x14ac:dyDescent="0.2">
      <c r="A26" s="53"/>
      <c r="B26" s="56"/>
      <c r="C26" s="58"/>
      <c r="D26" s="58"/>
      <c r="E26" s="60"/>
      <c r="F26" s="30" t="s">
        <v>49</v>
      </c>
      <c r="G26" s="30" t="s">
        <v>50</v>
      </c>
      <c r="H26" s="45" t="s">
        <v>63</v>
      </c>
      <c r="I26" s="31">
        <v>12</v>
      </c>
      <c r="J26" s="65">
        <v>0</v>
      </c>
      <c r="K26" s="45" t="s">
        <v>93</v>
      </c>
      <c r="L26" s="33">
        <f t="shared" si="1"/>
        <v>0</v>
      </c>
      <c r="M26" s="34" t="s">
        <v>11</v>
      </c>
    </row>
    <row r="27" spans="1:13" s="4" customFormat="1" ht="35.25" customHeight="1" x14ac:dyDescent="0.2">
      <c r="A27" s="53"/>
      <c r="B27" s="56"/>
      <c r="C27" s="58"/>
      <c r="D27" s="58"/>
      <c r="E27" s="60"/>
      <c r="F27" s="30" t="s">
        <v>51</v>
      </c>
      <c r="G27" s="30" t="s">
        <v>52</v>
      </c>
      <c r="H27" s="45" t="s">
        <v>63</v>
      </c>
      <c r="I27" s="31">
        <v>38</v>
      </c>
      <c r="J27" s="65">
        <v>278040.00000000006</v>
      </c>
      <c r="K27" s="45" t="s">
        <v>93</v>
      </c>
      <c r="L27" s="33">
        <f t="shared" si="1"/>
        <v>10009440.000000002</v>
      </c>
      <c r="M27" s="34" t="s">
        <v>11</v>
      </c>
    </row>
    <row r="28" spans="1:13" s="4" customFormat="1" ht="35.25" customHeight="1" x14ac:dyDescent="0.2">
      <c r="A28" s="53"/>
      <c r="B28" s="56"/>
      <c r="C28" s="58"/>
      <c r="D28" s="58"/>
      <c r="E28" s="60"/>
      <c r="F28" s="30" t="s">
        <v>53</v>
      </c>
      <c r="G28" s="30" t="s">
        <v>54</v>
      </c>
      <c r="H28" s="45" t="s">
        <v>63</v>
      </c>
      <c r="I28" s="31">
        <v>60</v>
      </c>
      <c r="J28" s="65">
        <v>154800.00000000012</v>
      </c>
      <c r="K28" s="45" t="s">
        <v>93</v>
      </c>
      <c r="L28" s="33">
        <f t="shared" si="1"/>
        <v>5572800.0000000037</v>
      </c>
      <c r="M28" s="34" t="s">
        <v>11</v>
      </c>
    </row>
    <row r="29" spans="1:13" s="4" customFormat="1" ht="35.25" customHeight="1" x14ac:dyDescent="0.2">
      <c r="A29" s="53"/>
      <c r="B29" s="56"/>
      <c r="C29" s="58"/>
      <c r="D29" s="58"/>
      <c r="E29" s="60"/>
      <c r="F29" s="30" t="s">
        <v>55</v>
      </c>
      <c r="G29" s="30" t="s">
        <v>54</v>
      </c>
      <c r="H29" s="45" t="s">
        <v>63</v>
      </c>
      <c r="I29" s="31">
        <v>44</v>
      </c>
      <c r="J29" s="65">
        <v>83520.000000000116</v>
      </c>
      <c r="K29" s="45" t="s">
        <v>93</v>
      </c>
      <c r="L29" s="33">
        <f t="shared" si="1"/>
        <v>3006720.0000000042</v>
      </c>
      <c r="M29" s="34" t="s">
        <v>11</v>
      </c>
    </row>
    <row r="30" spans="1:13" s="4" customFormat="1" ht="35.25" customHeight="1" x14ac:dyDescent="0.2">
      <c r="A30" s="53"/>
      <c r="B30" s="56"/>
      <c r="C30" s="58"/>
      <c r="D30" s="58"/>
      <c r="E30" s="60"/>
      <c r="F30" s="30" t="s">
        <v>56</v>
      </c>
      <c r="G30" s="30" t="s">
        <v>57</v>
      </c>
      <c r="H30" s="45" t="s">
        <v>63</v>
      </c>
      <c r="I30" s="31">
        <v>267</v>
      </c>
      <c r="J30" s="65">
        <v>0</v>
      </c>
      <c r="K30" s="45" t="s">
        <v>93</v>
      </c>
      <c r="L30" s="33">
        <f t="shared" si="1"/>
        <v>0</v>
      </c>
      <c r="M30" s="34" t="s">
        <v>11</v>
      </c>
    </row>
    <row r="31" spans="1:13" s="4" customFormat="1" ht="35.25" customHeight="1" x14ac:dyDescent="0.2">
      <c r="A31" s="53"/>
      <c r="B31" s="56"/>
      <c r="C31" s="58"/>
      <c r="D31" s="58"/>
      <c r="E31" s="60"/>
      <c r="F31" s="30" t="s">
        <v>58</v>
      </c>
      <c r="G31" s="30" t="s">
        <v>59</v>
      </c>
      <c r="H31" s="45" t="s">
        <v>63</v>
      </c>
      <c r="I31" s="31">
        <v>67</v>
      </c>
      <c r="J31" s="65">
        <v>660360.00000000012</v>
      </c>
      <c r="K31" s="45" t="s">
        <v>93</v>
      </c>
      <c r="L31" s="33">
        <f t="shared" si="1"/>
        <v>23772960.000000004</v>
      </c>
      <c r="M31" s="34" t="s">
        <v>11</v>
      </c>
    </row>
    <row r="32" spans="1:13" s="4" customFormat="1" ht="35.25" customHeight="1" x14ac:dyDescent="0.2">
      <c r="A32" s="54"/>
      <c r="B32" s="57"/>
      <c r="C32" s="58"/>
      <c r="D32" s="58"/>
      <c r="E32" s="61"/>
      <c r="F32" s="30" t="s">
        <v>60</v>
      </c>
      <c r="G32" s="30" t="s">
        <v>61</v>
      </c>
      <c r="H32" s="45" t="s">
        <v>63</v>
      </c>
      <c r="I32" s="31">
        <v>34</v>
      </c>
      <c r="J32" s="65">
        <v>0</v>
      </c>
      <c r="K32" s="45" t="s">
        <v>93</v>
      </c>
      <c r="L32" s="33">
        <f t="shared" si="1"/>
        <v>0</v>
      </c>
      <c r="M32" s="34" t="s">
        <v>11</v>
      </c>
    </row>
    <row r="33" spans="1:13" s="4" customFormat="1" ht="62.25" customHeight="1" x14ac:dyDescent="0.2">
      <c r="A33" s="62" t="s">
        <v>8</v>
      </c>
      <c r="B33" s="62"/>
      <c r="C33" s="62"/>
      <c r="D33" s="63"/>
      <c r="E33" s="63"/>
      <c r="F33" s="62"/>
      <c r="G33" s="62"/>
      <c r="H33" s="6"/>
      <c r="I33" s="6"/>
      <c r="J33" s="23">
        <f>J8+J21</f>
        <v>1192590.0000000005</v>
      </c>
      <c r="K33" s="47"/>
      <c r="L33" s="23">
        <f>L8+L21</f>
        <v>52223400.000000022</v>
      </c>
      <c r="M33" s="7"/>
    </row>
    <row r="34" spans="1:13" ht="51" customHeight="1" x14ac:dyDescent="0.35">
      <c r="A34" s="41" t="s">
        <v>85</v>
      </c>
    </row>
    <row r="35" spans="1:13" s="5" customFormat="1" ht="77.25" customHeight="1" x14ac:dyDescent="0.2">
      <c r="A35" s="50">
        <v>1</v>
      </c>
      <c r="B35" s="50"/>
      <c r="C35" s="51" t="s">
        <v>90</v>
      </c>
      <c r="D35" s="51"/>
      <c r="E35" s="51"/>
      <c r="F35" s="51"/>
      <c r="G35" s="51"/>
      <c r="H35" s="51"/>
      <c r="I35" s="51"/>
      <c r="J35" s="51"/>
      <c r="K35" s="51"/>
      <c r="L35" s="51"/>
      <c r="M35" s="51"/>
    </row>
    <row r="36" spans="1:13" s="5" customFormat="1" ht="48.75" customHeight="1" x14ac:dyDescent="0.2">
      <c r="A36" s="50">
        <v>2</v>
      </c>
      <c r="B36" s="50"/>
      <c r="C36" s="51" t="s">
        <v>88</v>
      </c>
      <c r="D36" s="51"/>
      <c r="E36" s="51"/>
      <c r="F36" s="51"/>
      <c r="G36" s="51"/>
      <c r="H36" s="51"/>
      <c r="I36" s="51"/>
      <c r="J36" s="51"/>
      <c r="K36" s="51"/>
      <c r="L36" s="51"/>
      <c r="M36" s="51"/>
    </row>
    <row r="37" spans="1:13" ht="15" x14ac:dyDescent="0.2">
      <c r="C37" s="2"/>
      <c r="D37" s="2"/>
      <c r="E37" s="2"/>
      <c r="F37" s="2"/>
      <c r="H37" s="46"/>
    </row>
  </sheetData>
  <protectedRanges>
    <protectedRange sqref="C8:C19 A19:B19 A8:A17 A32:B32 A21:A30 A33:C33 C21:C32" name="Диапазон3_1"/>
  </protectedRanges>
  <mergeCells count="15">
    <mergeCell ref="A36:B36"/>
    <mergeCell ref="C36:M36"/>
    <mergeCell ref="A35:B35"/>
    <mergeCell ref="C35:M35"/>
    <mergeCell ref="A8:A19"/>
    <mergeCell ref="B8:B19"/>
    <mergeCell ref="C8:C19"/>
    <mergeCell ref="E8:E19"/>
    <mergeCell ref="D8:D19"/>
    <mergeCell ref="A33:G33"/>
    <mergeCell ref="A21:A32"/>
    <mergeCell ref="B21:B32"/>
    <mergeCell ref="C21:C32"/>
    <mergeCell ref="D21:D32"/>
    <mergeCell ref="E21:E32"/>
  </mergeCells>
  <pageMargins left="0.7" right="0.7" top="0.75" bottom="0.75" header="0.3" footer="0.3"/>
  <pageSetup paperSize="8" scale="4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2"/>
  <sheetViews>
    <sheetView zoomScale="64" zoomScaleNormal="64" zoomScaleSheetLayoutView="80" workbookViewId="0">
      <selection activeCell="E31" sqref="E31"/>
    </sheetView>
  </sheetViews>
  <sheetFormatPr defaultColWidth="8.85546875" defaultRowHeight="12.75" x14ac:dyDescent="0.2"/>
  <cols>
    <col min="1" max="1" width="20.7109375" customWidth="1"/>
    <col min="2" max="2" width="130.85546875" style="1" customWidth="1"/>
  </cols>
  <sheetData>
    <row r="2" spans="1:2" ht="14.25" x14ac:dyDescent="0.2">
      <c r="B2" s="3" t="s">
        <v>71</v>
      </c>
    </row>
    <row r="4" spans="1:2" s="10" customFormat="1" ht="77.25" customHeight="1" x14ac:dyDescent="0.25">
      <c r="A4" s="64" t="s">
        <v>72</v>
      </c>
      <c r="B4" s="64"/>
    </row>
    <row r="5" spans="1:2" s="13" customFormat="1" ht="43.5" customHeight="1" x14ac:dyDescent="0.25">
      <c r="A5" s="11" t="s">
        <v>2</v>
      </c>
      <c r="B5" s="12" t="s">
        <v>9</v>
      </c>
    </row>
    <row r="6" spans="1:2" s="17" customFormat="1" ht="30.75" customHeight="1" x14ac:dyDescent="0.2">
      <c r="A6" s="18" t="s">
        <v>73</v>
      </c>
      <c r="B6" s="18" t="s">
        <v>79</v>
      </c>
    </row>
    <row r="7" spans="1:2" s="4" customFormat="1" ht="94.5" customHeight="1" x14ac:dyDescent="0.2">
      <c r="A7" s="25">
        <v>1</v>
      </c>
      <c r="B7" s="20" t="s">
        <v>74</v>
      </c>
    </row>
    <row r="8" spans="1:2" s="4" customFormat="1" ht="33" customHeight="1" x14ac:dyDescent="0.2">
      <c r="A8" s="25">
        <v>2</v>
      </c>
      <c r="B8" s="20" t="s">
        <v>75</v>
      </c>
    </row>
    <row r="9" spans="1:2" s="4" customFormat="1" ht="33" customHeight="1" x14ac:dyDescent="0.2">
      <c r="A9" s="25">
        <v>3</v>
      </c>
      <c r="B9" s="20" t="s">
        <v>76</v>
      </c>
    </row>
    <row r="10" spans="1:2" s="4" customFormat="1" ht="33" customHeight="1" x14ac:dyDescent="0.2">
      <c r="A10" s="25">
        <v>4</v>
      </c>
      <c r="B10" s="20" t="s">
        <v>77</v>
      </c>
    </row>
    <row r="11" spans="1:2" s="4" customFormat="1" ht="33" customHeight="1" x14ac:dyDescent="0.2">
      <c r="A11" s="25">
        <v>5</v>
      </c>
      <c r="B11" s="20" t="s">
        <v>78</v>
      </c>
    </row>
    <row r="12" spans="1:2" ht="15" x14ac:dyDescent="0.2">
      <c r="B12" s="2"/>
    </row>
  </sheetData>
  <protectedRanges>
    <protectedRange sqref="A7:B11" name="Диапазон3_1"/>
  </protectedRanges>
  <mergeCells count="1">
    <mergeCell ref="A4:B4"/>
  </mergeCells>
  <pageMargins left="0.7" right="0.7" top="0.75" bottom="0.75" header="0.3" footer="0.3"/>
  <pageSetup paperSize="8" scale="44" orientation="landscape" r:id="rId1"/>
  <rowBreaks count="1" manualBreakCount="1">
    <brk id="6"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40"/>
  <sheetViews>
    <sheetView zoomScale="50" zoomScaleNormal="50" zoomScaleSheetLayoutView="80" workbookViewId="0">
      <selection activeCell="W31" sqref="W31"/>
    </sheetView>
  </sheetViews>
  <sheetFormatPr defaultColWidth="8.85546875" defaultRowHeight="12.75" x14ac:dyDescent="0.2"/>
  <cols>
    <col min="1" max="1" width="11.42578125" customWidth="1"/>
    <col min="2" max="2" width="13.42578125" customWidth="1"/>
    <col min="3" max="3" width="106.140625" style="1" customWidth="1"/>
    <col min="4" max="4" width="38.7109375" style="1" customWidth="1"/>
    <col min="5" max="5" width="22.5703125" customWidth="1"/>
  </cols>
  <sheetData>
    <row r="3" spans="1:5" ht="14.25" x14ac:dyDescent="0.2">
      <c r="E3" s="3" t="s">
        <v>83</v>
      </c>
    </row>
    <row r="4" spans="1:5" s="10" customFormat="1" ht="81.75" customHeight="1" x14ac:dyDescent="0.25">
      <c r="A4" s="64" t="s">
        <v>91</v>
      </c>
      <c r="B4" s="64"/>
      <c r="C4" s="64"/>
      <c r="D4" s="64"/>
      <c r="E4" s="64"/>
    </row>
    <row r="5" spans="1:5" s="13" customFormat="1" ht="43.5" customHeight="1" x14ac:dyDescent="0.25">
      <c r="A5" s="11" t="s">
        <v>2</v>
      </c>
      <c r="B5" s="11"/>
      <c r="C5" s="12" t="s">
        <v>9</v>
      </c>
      <c r="D5" s="12"/>
      <c r="E5" s="12"/>
    </row>
    <row r="6" spans="1:5" s="13" customFormat="1" ht="36" customHeight="1" x14ac:dyDescent="0.25">
      <c r="C6" s="14"/>
      <c r="D6" s="14"/>
    </row>
    <row r="7" spans="1:5" s="13" customFormat="1" ht="85.5" customHeight="1" x14ac:dyDescent="0.25">
      <c r="A7" s="38" t="s">
        <v>3</v>
      </c>
      <c r="B7" s="38" t="s">
        <v>4</v>
      </c>
      <c r="C7" s="39" t="s">
        <v>79</v>
      </c>
      <c r="D7" s="39" t="s">
        <v>1</v>
      </c>
      <c r="E7" s="40" t="s">
        <v>5</v>
      </c>
    </row>
    <row r="8" spans="1:5" s="4" customFormat="1" ht="262.5" x14ac:dyDescent="0.2">
      <c r="A8" s="35">
        <v>1</v>
      </c>
      <c r="B8" s="35">
        <v>1</v>
      </c>
      <c r="C8" s="19" t="s">
        <v>10</v>
      </c>
      <c r="D8" s="37" t="s">
        <v>84</v>
      </c>
      <c r="E8" s="36">
        <v>1700</v>
      </c>
    </row>
    <row r="9" spans="1:5" s="4" customFormat="1" ht="114.75" customHeight="1" x14ac:dyDescent="0.2">
      <c r="A9" s="35">
        <v>2</v>
      </c>
      <c r="B9" s="35">
        <v>1</v>
      </c>
      <c r="C9" s="19" t="s">
        <v>12</v>
      </c>
      <c r="D9" s="37" t="s">
        <v>84</v>
      </c>
      <c r="E9" s="36">
        <v>1166.6666666666667</v>
      </c>
    </row>
    <row r="10" spans="1:5" s="4" customFormat="1" ht="91.5" customHeight="1" x14ac:dyDescent="0.2">
      <c r="A10" s="35">
        <v>3</v>
      </c>
      <c r="B10" s="35">
        <v>1</v>
      </c>
      <c r="C10" s="19" t="s">
        <v>41</v>
      </c>
      <c r="D10" s="37" t="s">
        <v>84</v>
      </c>
      <c r="E10" s="36">
        <v>2366.6666666666665</v>
      </c>
    </row>
    <row r="11" spans="1:5" s="4" customFormat="1" ht="93.75" x14ac:dyDescent="0.2">
      <c r="A11" s="35">
        <v>4</v>
      </c>
      <c r="B11" s="35">
        <v>1</v>
      </c>
      <c r="C11" s="19" t="s">
        <v>13</v>
      </c>
      <c r="D11" s="37" t="s">
        <v>84</v>
      </c>
      <c r="E11" s="36">
        <v>876.66666666666663</v>
      </c>
    </row>
    <row r="12" spans="1:5" s="4" customFormat="1" ht="74.25" customHeight="1" x14ac:dyDescent="0.2">
      <c r="A12" s="35">
        <v>5</v>
      </c>
      <c r="B12" s="35">
        <v>1</v>
      </c>
      <c r="C12" s="19" t="s">
        <v>14</v>
      </c>
      <c r="D12" s="37" t="s">
        <v>84</v>
      </c>
      <c r="E12" s="36">
        <v>680</v>
      </c>
    </row>
    <row r="13" spans="1:5" s="4" customFormat="1" ht="45" customHeight="1" x14ac:dyDescent="0.2">
      <c r="A13" s="35">
        <v>6</v>
      </c>
      <c r="B13" s="35">
        <v>1</v>
      </c>
      <c r="C13" s="19" t="s">
        <v>15</v>
      </c>
      <c r="D13" s="37" t="s">
        <v>84</v>
      </c>
      <c r="E13" s="36">
        <v>1233.3333333333333</v>
      </c>
    </row>
    <row r="14" spans="1:5" s="4" customFormat="1" ht="45" customHeight="1" x14ac:dyDescent="0.2">
      <c r="A14" s="35">
        <v>7</v>
      </c>
      <c r="B14" s="35">
        <v>1</v>
      </c>
      <c r="C14" s="19" t="s">
        <v>16</v>
      </c>
      <c r="D14" s="37" t="s">
        <v>84</v>
      </c>
      <c r="E14" s="36">
        <v>583.33333333333337</v>
      </c>
    </row>
    <row r="15" spans="1:5" s="4" customFormat="1" ht="45" customHeight="1" x14ac:dyDescent="0.2">
      <c r="A15" s="35">
        <v>8</v>
      </c>
      <c r="B15" s="35">
        <v>1</v>
      </c>
      <c r="C15" s="19" t="s">
        <v>17</v>
      </c>
      <c r="D15" s="37" t="s">
        <v>84</v>
      </c>
      <c r="E15" s="36">
        <v>800</v>
      </c>
    </row>
    <row r="16" spans="1:5" s="4" customFormat="1" ht="87" customHeight="1" x14ac:dyDescent="0.2">
      <c r="A16" s="35">
        <v>9</v>
      </c>
      <c r="B16" s="35">
        <v>1</v>
      </c>
      <c r="C16" s="19" t="s">
        <v>18</v>
      </c>
      <c r="D16" s="37" t="s">
        <v>84</v>
      </c>
      <c r="E16" s="36">
        <v>646.66666666666663</v>
      </c>
    </row>
    <row r="17" spans="1:5" s="4" customFormat="1" ht="97.5" customHeight="1" x14ac:dyDescent="0.2">
      <c r="A17" s="35">
        <v>10</v>
      </c>
      <c r="B17" s="35">
        <v>1</v>
      </c>
      <c r="C17" s="19" t="s">
        <v>19</v>
      </c>
      <c r="D17" s="37" t="s">
        <v>84</v>
      </c>
      <c r="E17" s="36">
        <v>786.66666666666663</v>
      </c>
    </row>
    <row r="18" spans="1:5" s="4" customFormat="1" ht="48" customHeight="1" x14ac:dyDescent="0.2">
      <c r="A18" s="35">
        <v>11</v>
      </c>
      <c r="B18" s="35">
        <v>1</v>
      </c>
      <c r="C18" s="19" t="s">
        <v>20</v>
      </c>
      <c r="D18" s="37" t="s">
        <v>84</v>
      </c>
      <c r="E18" s="36">
        <v>633.33333333333337</v>
      </c>
    </row>
    <row r="19" spans="1:5" s="4" customFormat="1" ht="91.5" customHeight="1" x14ac:dyDescent="0.2">
      <c r="A19" s="35">
        <v>12</v>
      </c>
      <c r="B19" s="35">
        <v>1</v>
      </c>
      <c r="C19" s="19" t="s">
        <v>21</v>
      </c>
      <c r="D19" s="37" t="s">
        <v>84</v>
      </c>
      <c r="E19" s="36">
        <v>716.66666666666663</v>
      </c>
    </row>
    <row r="20" spans="1:5" s="4" customFormat="1" ht="171" customHeight="1" x14ac:dyDescent="0.2">
      <c r="A20" s="35">
        <v>13</v>
      </c>
      <c r="B20" s="35">
        <v>1</v>
      </c>
      <c r="C20" s="19" t="s">
        <v>22</v>
      </c>
      <c r="D20" s="37" t="s">
        <v>84</v>
      </c>
      <c r="E20" s="36">
        <v>466.66666666666669</v>
      </c>
    </row>
    <row r="21" spans="1:5" s="4" customFormat="1" ht="49.5" customHeight="1" x14ac:dyDescent="0.2">
      <c r="A21" s="35">
        <v>14</v>
      </c>
      <c r="B21" s="35">
        <v>1</v>
      </c>
      <c r="C21" s="20" t="s">
        <v>23</v>
      </c>
      <c r="D21" s="37" t="s">
        <v>84</v>
      </c>
      <c r="E21" s="36">
        <v>866.66666666666663</v>
      </c>
    </row>
    <row r="22" spans="1:5" s="4" customFormat="1" ht="49.5" customHeight="1" x14ac:dyDescent="0.2">
      <c r="A22" s="35">
        <v>15</v>
      </c>
      <c r="B22" s="35">
        <v>1</v>
      </c>
      <c r="C22" s="20" t="s">
        <v>24</v>
      </c>
      <c r="D22" s="37" t="s">
        <v>84</v>
      </c>
      <c r="E22" s="36">
        <v>5544.4433333333336</v>
      </c>
    </row>
    <row r="23" spans="1:5" s="4" customFormat="1" ht="356.25" x14ac:dyDescent="0.2">
      <c r="A23" s="35">
        <v>16</v>
      </c>
      <c r="B23" s="35">
        <v>1</v>
      </c>
      <c r="C23" s="19" t="s">
        <v>25</v>
      </c>
      <c r="D23" s="37" t="s">
        <v>84</v>
      </c>
      <c r="E23" s="36">
        <v>2700</v>
      </c>
    </row>
    <row r="24" spans="1:5" s="4" customFormat="1" ht="37.5" x14ac:dyDescent="0.2">
      <c r="A24" s="35">
        <v>17</v>
      </c>
      <c r="B24" s="35">
        <v>1</v>
      </c>
      <c r="C24" s="19" t="s">
        <v>26</v>
      </c>
      <c r="D24" s="37" t="s">
        <v>84</v>
      </c>
      <c r="E24" s="36">
        <v>200</v>
      </c>
    </row>
    <row r="25" spans="1:5" s="4" customFormat="1" ht="159.75" customHeight="1" x14ac:dyDescent="0.2">
      <c r="A25" s="35">
        <v>18</v>
      </c>
      <c r="B25" s="35">
        <v>1</v>
      </c>
      <c r="C25" s="21" t="s">
        <v>27</v>
      </c>
      <c r="D25" s="37" t="s">
        <v>84</v>
      </c>
      <c r="E25" s="36">
        <v>1783.3333333333333</v>
      </c>
    </row>
    <row r="26" spans="1:5" s="4" customFormat="1" ht="48" customHeight="1" x14ac:dyDescent="0.2">
      <c r="A26" s="35">
        <v>19</v>
      </c>
      <c r="B26" s="35">
        <v>1</v>
      </c>
      <c r="C26" s="49" t="s">
        <v>94</v>
      </c>
      <c r="D26" s="37" t="s">
        <v>84</v>
      </c>
      <c r="E26" s="36">
        <v>666.66666666666663</v>
      </c>
    </row>
    <row r="27" spans="1:5" s="4" customFormat="1" ht="48" customHeight="1" x14ac:dyDescent="0.2">
      <c r="A27" s="35">
        <v>20</v>
      </c>
      <c r="B27" s="35">
        <v>1</v>
      </c>
      <c r="C27" s="21" t="s">
        <v>28</v>
      </c>
      <c r="D27" s="37" t="s">
        <v>84</v>
      </c>
      <c r="E27" s="36">
        <v>750</v>
      </c>
    </row>
    <row r="28" spans="1:5" s="4" customFormat="1" ht="130.5" customHeight="1" x14ac:dyDescent="0.2">
      <c r="A28" s="35">
        <v>21</v>
      </c>
      <c r="B28" s="35">
        <v>1</v>
      </c>
      <c r="C28" s="21" t="s">
        <v>29</v>
      </c>
      <c r="D28" s="37" t="s">
        <v>84</v>
      </c>
      <c r="E28" s="36">
        <v>4733.333333333333</v>
      </c>
    </row>
    <row r="29" spans="1:5" s="4" customFormat="1" ht="45" customHeight="1" x14ac:dyDescent="0.2">
      <c r="A29" s="35">
        <v>22</v>
      </c>
      <c r="B29" s="35">
        <v>1</v>
      </c>
      <c r="C29" s="21" t="s">
        <v>30</v>
      </c>
      <c r="D29" s="37" t="s">
        <v>84</v>
      </c>
      <c r="E29" s="36">
        <v>666.66666666666663</v>
      </c>
    </row>
    <row r="30" spans="1:5" s="4" customFormat="1" ht="45" customHeight="1" x14ac:dyDescent="0.2">
      <c r="A30" s="35">
        <v>23</v>
      </c>
      <c r="B30" s="35">
        <v>1</v>
      </c>
      <c r="C30" s="21" t="s">
        <v>31</v>
      </c>
      <c r="D30" s="37" t="s">
        <v>84</v>
      </c>
      <c r="E30" s="36">
        <v>1850</v>
      </c>
    </row>
    <row r="31" spans="1:5" s="4" customFormat="1" ht="45" customHeight="1" x14ac:dyDescent="0.2">
      <c r="A31" s="35">
        <v>24</v>
      </c>
      <c r="B31" s="35">
        <v>1</v>
      </c>
      <c r="C31" s="21" t="s">
        <v>32</v>
      </c>
      <c r="D31" s="37" t="s">
        <v>84</v>
      </c>
      <c r="E31" s="36">
        <v>383.33333333333331</v>
      </c>
    </row>
    <row r="32" spans="1:5" s="4" customFormat="1" ht="45" customHeight="1" x14ac:dyDescent="0.2">
      <c r="A32" s="35">
        <v>25</v>
      </c>
      <c r="B32" s="35">
        <v>1</v>
      </c>
      <c r="C32" s="21" t="s">
        <v>33</v>
      </c>
      <c r="D32" s="37" t="s">
        <v>84</v>
      </c>
      <c r="E32" s="36">
        <v>550</v>
      </c>
    </row>
    <row r="33" spans="1:5" s="4" customFormat="1" ht="45" customHeight="1" x14ac:dyDescent="0.2">
      <c r="A33" s="35">
        <v>26</v>
      </c>
      <c r="B33" s="35">
        <v>1</v>
      </c>
      <c r="C33" s="21" t="s">
        <v>34</v>
      </c>
      <c r="D33" s="37" t="s">
        <v>84</v>
      </c>
      <c r="E33" s="36">
        <v>916.66666666666663</v>
      </c>
    </row>
    <row r="34" spans="1:5" s="4" customFormat="1" ht="45" customHeight="1" x14ac:dyDescent="0.2">
      <c r="A34" s="35">
        <v>27</v>
      </c>
      <c r="B34" s="35">
        <v>1</v>
      </c>
      <c r="C34" s="21" t="s">
        <v>35</v>
      </c>
      <c r="D34" s="37" t="s">
        <v>84</v>
      </c>
      <c r="E34" s="36">
        <v>1266.6666666666667</v>
      </c>
    </row>
    <row r="35" spans="1:5" s="4" customFormat="1" ht="45" customHeight="1" x14ac:dyDescent="0.2">
      <c r="A35" s="35">
        <v>28</v>
      </c>
      <c r="B35" s="35">
        <v>1</v>
      </c>
      <c r="C35" s="21" t="s">
        <v>36</v>
      </c>
      <c r="D35" s="37" t="s">
        <v>84</v>
      </c>
      <c r="E35" s="36">
        <v>2533.3333333333335</v>
      </c>
    </row>
    <row r="36" spans="1:5" s="4" customFormat="1" ht="45" customHeight="1" x14ac:dyDescent="0.2">
      <c r="A36" s="35">
        <v>29</v>
      </c>
      <c r="B36" s="35">
        <v>1</v>
      </c>
      <c r="C36" s="21" t="s">
        <v>37</v>
      </c>
      <c r="D36" s="37" t="s">
        <v>84</v>
      </c>
      <c r="E36" s="36">
        <v>1490.3966666666668</v>
      </c>
    </row>
    <row r="37" spans="1:5" s="4" customFormat="1" ht="45" customHeight="1" x14ac:dyDescent="0.2">
      <c r="A37" s="35">
        <v>30</v>
      </c>
      <c r="B37" s="35">
        <v>1</v>
      </c>
      <c r="C37" s="21" t="s">
        <v>38</v>
      </c>
      <c r="D37" s="37" t="s">
        <v>84</v>
      </c>
      <c r="E37" s="36">
        <v>250</v>
      </c>
    </row>
    <row r="38" spans="1:5" s="4" customFormat="1" ht="45" customHeight="1" x14ac:dyDescent="0.2">
      <c r="A38" s="35">
        <v>31</v>
      </c>
      <c r="B38" s="35">
        <v>1</v>
      </c>
      <c r="C38" s="21" t="s">
        <v>39</v>
      </c>
      <c r="D38" s="37" t="s">
        <v>84</v>
      </c>
      <c r="E38" s="36">
        <v>1033.3333333333333</v>
      </c>
    </row>
    <row r="39" spans="1:5" s="4" customFormat="1" ht="45" customHeight="1" x14ac:dyDescent="0.2">
      <c r="A39" s="35">
        <v>32</v>
      </c>
      <c r="B39" s="35">
        <v>1</v>
      </c>
      <c r="C39" s="21" t="s">
        <v>40</v>
      </c>
      <c r="D39" s="37" t="s">
        <v>84</v>
      </c>
      <c r="E39" s="36">
        <v>1533.3333333333333</v>
      </c>
    </row>
    <row r="40" spans="1:5" ht="15" x14ac:dyDescent="0.2">
      <c r="C40" s="2"/>
      <c r="D40" s="2"/>
    </row>
  </sheetData>
  <protectedRanges>
    <protectedRange sqref="A8:C39" name="Диапазон3_1"/>
  </protectedRanges>
  <mergeCells count="1">
    <mergeCell ref="A4:E4"/>
  </mergeCells>
  <pageMargins left="0.7" right="0.7" top="0.75" bottom="0.75" header="0.3" footer="0.3"/>
  <pageSetup paperSize="8"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лот</vt:lpstr>
      <vt:lpstr>1.1.1.</vt:lpstr>
      <vt:lpstr>1.1.2.</vt:lpstr>
      <vt:lpstr>'1.1.1.'!Область_печати</vt:lpstr>
      <vt:lpstr>'1.1.2.'!Область_печати</vt:lpstr>
      <vt:lpstr>лот!Область_печати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Мутафян Аида Араевна</cp:lastModifiedBy>
  <cp:lastPrinted>2019-02-05T12:57:41Z</cp:lastPrinted>
  <dcterms:created xsi:type="dcterms:W3CDTF">2013-09-25T03:40:45Z</dcterms:created>
  <dcterms:modified xsi:type="dcterms:W3CDTF">2020-12-25T08:22:41Z</dcterms:modified>
</cp:coreProperties>
</file>